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Default Extension="vml" ContentType="application/vnd.openxmlformats-officedocument.vmlDrawing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80" windowHeight="14115"/>
  </bookViews>
  <sheets>
    <sheet name="Nyregistrerte DIAGRAM" sheetId="1" r:id="rId1"/>
  </sheets>
  <externalReferences>
    <externalReference r:id="rId2"/>
  </externalReferences>
  <definedNames>
    <definedName name="_Kv1" localSheetId="0">#REF!</definedName>
    <definedName name="_Kv1">#REF!</definedName>
    <definedName name="_Kv2" localSheetId="0">#REF!</definedName>
    <definedName name="_Kv2">#REF!</definedName>
    <definedName name="_Kv3" localSheetId="0">#REF!</definedName>
    <definedName name="_Kv3">#REF!</definedName>
    <definedName name="_Kv4" localSheetId="0">#REF!</definedName>
    <definedName name="_Kv4">#REF!</definedName>
    <definedName name="sol" localSheetId="0">#REF!</definedName>
    <definedName name="sol">#REF!</definedName>
    <definedName name="Tertial1" localSheetId="0">#REF!</definedName>
    <definedName name="Tertial1">#REF!</definedName>
    <definedName name="Tertial2" localSheetId="0">#REF!</definedName>
    <definedName name="Tertial2">#REF!</definedName>
    <definedName name="Tertial3" localSheetId="0">#REF!</definedName>
    <definedName name="Tertial3">#REF!</definedName>
  </definedNames>
  <calcPr calcId="145621"/>
</workbook>
</file>

<file path=xl/calcChain.xml><?xml version="1.0" encoding="utf-8"?>
<calcChain xmlns="http://schemas.openxmlformats.org/spreadsheetml/2006/main">
  <c r="L36" i="1" l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K37" i="1" s="1"/>
  <c r="J33" i="1"/>
  <c r="I33" i="1"/>
  <c r="H33" i="1"/>
  <c r="G33" i="1"/>
  <c r="G37" i="1" s="1"/>
  <c r="F33" i="1"/>
  <c r="E33" i="1"/>
  <c r="D33" i="1"/>
  <c r="C33" i="1"/>
  <c r="C37" i="1" s="1"/>
  <c r="B33" i="1"/>
  <c r="L32" i="1"/>
  <c r="K32" i="1"/>
  <c r="J32" i="1"/>
  <c r="J37" i="1" s="1"/>
  <c r="I32" i="1"/>
  <c r="I37" i="1" s="1"/>
  <c r="H32" i="1"/>
  <c r="G32" i="1"/>
  <c r="F32" i="1"/>
  <c r="F37" i="1" s="1"/>
  <c r="E32" i="1"/>
  <c r="E37" i="1" s="1"/>
  <c r="D32" i="1"/>
  <c r="C32" i="1"/>
  <c r="B32" i="1"/>
  <c r="B37" i="1" s="1"/>
  <c r="L28" i="1"/>
  <c r="K28" i="1"/>
  <c r="J28" i="1"/>
  <c r="I28" i="1"/>
  <c r="H28" i="1"/>
  <c r="G28" i="1"/>
  <c r="F28" i="1"/>
  <c r="E28" i="1"/>
  <c r="D28" i="1"/>
  <c r="C28" i="1"/>
  <c r="B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N36" i="1" s="1"/>
  <c r="M11" i="1"/>
  <c r="N10" i="1"/>
  <c r="N34" i="1" s="1"/>
  <c r="M10" i="1"/>
  <c r="M34" i="1" s="1"/>
  <c r="N9" i="1"/>
  <c r="M9" i="1"/>
  <c r="N8" i="1"/>
  <c r="M8" i="1"/>
  <c r="M35" i="1" s="1"/>
  <c r="N7" i="1"/>
  <c r="N35" i="1" s="1"/>
  <c r="M7" i="1"/>
  <c r="N6" i="1"/>
  <c r="M6" i="1"/>
  <c r="N5" i="1"/>
  <c r="N33" i="1" s="1"/>
  <c r="M5" i="1"/>
  <c r="N4" i="1"/>
  <c r="M4" i="1"/>
  <c r="M32" i="1" s="1"/>
  <c r="N3" i="1"/>
  <c r="N32" i="1" s="1"/>
  <c r="M3" i="1"/>
  <c r="M33" i="1" l="1"/>
  <c r="D37" i="1"/>
  <c r="H37" i="1"/>
  <c r="L37" i="1"/>
  <c r="M37" i="1"/>
  <c r="M36" i="1"/>
  <c r="N37" i="1"/>
  <c r="M28" i="1"/>
  <c r="N28" i="1"/>
</calcChain>
</file>

<file path=xl/comments1.xml><?xml version="1.0" encoding="utf-8"?>
<comments xmlns="http://schemas.openxmlformats.org/spreadsheetml/2006/main">
  <authors>
    <author>Lisbeth Ranveig Fuglstad</author>
    <author>oles</author>
  </authors>
  <commentList>
    <comment ref="J27" authorId="0">
      <text>
        <r>
          <rPr>
            <sz val="8"/>
            <color indexed="81"/>
            <rFont val="Tahoma"/>
            <family val="2"/>
          </rPr>
          <t>2 ANNA</t>
        </r>
      </text>
    </comment>
    <comment ref="L27" authorId="1">
      <text>
        <r>
          <rPr>
            <sz val="8"/>
            <color indexed="81"/>
            <rFont val="Tahoma"/>
            <family val="2"/>
          </rPr>
          <t>2 ANNA</t>
        </r>
      </text>
    </comment>
  </commentList>
</comments>
</file>

<file path=xl/sharedStrings.xml><?xml version="1.0" encoding="utf-8"?>
<sst xmlns="http://schemas.openxmlformats.org/spreadsheetml/2006/main" count="34" uniqueCount="32">
  <si>
    <t>Nyregistrerte foretak 1999-2011</t>
  </si>
  <si>
    <t>Organisasjonsform</t>
  </si>
  <si>
    <t>Aksjeselskap</t>
  </si>
  <si>
    <t>Allmennaksjeselskap</t>
  </si>
  <si>
    <t>Ansvarlig selskap med ubegrenset ansvar</t>
  </si>
  <si>
    <t>Ansvarlig selskap med delt ansvar</t>
  </si>
  <si>
    <t>Selskap med begrenset ansvar</t>
  </si>
  <si>
    <t>Boligbyggelag</t>
  </si>
  <si>
    <t>Borettslag</t>
  </si>
  <si>
    <t>Enkeltpersonforetak</t>
  </si>
  <si>
    <t>Eierseksjonssameie</t>
  </si>
  <si>
    <t>Europeisk selskap (ny 2010)</t>
  </si>
  <si>
    <t xml:space="preserve">Europeisk økonomisk foretaksgruppe </t>
  </si>
  <si>
    <t>Fylkeskommunalt foretak</t>
  </si>
  <si>
    <t>Forening/lag/innretning</t>
  </si>
  <si>
    <t>Gjensidige forsikringselskap</t>
  </si>
  <si>
    <t>Interkommunalt selskap</t>
  </si>
  <si>
    <t>Kommunalt foretak</t>
  </si>
  <si>
    <t>Kommandittselskap</t>
  </si>
  <si>
    <t>Norsk registrert utenlandsk foretak</t>
  </si>
  <si>
    <t>Pensjonskasse</t>
  </si>
  <si>
    <t>Partrederi</t>
  </si>
  <si>
    <t>Samvirkeforetak</t>
  </si>
  <si>
    <t>Statsforetak</t>
  </si>
  <si>
    <t>Sparebank</t>
  </si>
  <si>
    <t>Stiftelse</t>
  </si>
  <si>
    <t>Andre foretak iflg. særskilt lov</t>
  </si>
  <si>
    <t>Totalt</t>
  </si>
  <si>
    <t>Fordelt på foretakstyper</t>
  </si>
  <si>
    <t>Selskap med ubegrenset ansvar</t>
  </si>
  <si>
    <t>Andre selskaper med begrenset ansvar</t>
  </si>
  <si>
    <t>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</si>
</sst>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_ ;[Red]\-#,##0\ "/>
    <numFmt numFmtId="165" formatCode="_ * #,##0_ ;_ * \-#,##0_ ;_ * &quot;-&quot;??_ ;_ @_ "/>
    <numFmt numFmtId="167" formatCode="_(* #,##0.00_);_(* \(#,##0.00\);_(* &quot;-&quot;??_);_(@_)"/>
  </numFmts>
  <fonts count="7" x14ac:knownFonts="1">
    <font>
      <sz val="10"/>
      <name val="Arial"/>
    </font>
    <font>
      <b/>
      <sz val="14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41">
    <xf numFmtId="0" fontId="0" fillId="0" borderId="0" xfId="0"/>
    <xf numFmtId="0" fontId="1" fillId="2" borderId="0" xfId="0" applyFont="1" applyFill="1"/>
    <xf numFmtId="0" fontId="2" fillId="0" borderId="0" xfId="0" applyFont="1" applyFill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3" borderId="1" xfId="2" applyFont="1" applyFill="1" applyBorder="1"/>
    <xf numFmtId="3" fontId="4" fillId="3" borderId="1" xfId="0" applyNumberFormat="1" applyFont="1" applyFill="1" applyBorder="1"/>
    <xf numFmtId="165" fontId="4" fillId="3" borderId="1" xfId="1" applyNumberFormat="1" applyFont="1" applyFill="1" applyBorder="1"/>
    <xf numFmtId="0" fontId="4" fillId="4" borderId="1" xfId="2" applyFont="1" applyFill="1" applyBorder="1"/>
    <xf numFmtId="3" fontId="4" fillId="4" borderId="1" xfId="0" applyNumberFormat="1" applyFont="1" applyFill="1" applyBorder="1"/>
    <xf numFmtId="165" fontId="4" fillId="4" borderId="1" xfId="1" applyNumberFormat="1" applyFont="1" applyFill="1" applyBorder="1"/>
    <xf numFmtId="0" fontId="4" fillId="5" borderId="1" xfId="2" applyFont="1" applyFill="1" applyBorder="1"/>
    <xf numFmtId="3" fontId="4" fillId="5" borderId="1" xfId="0" applyNumberFormat="1" applyFont="1" applyFill="1" applyBorder="1"/>
    <xf numFmtId="165" fontId="4" fillId="5" borderId="1" xfId="1" applyNumberFormat="1" applyFont="1" applyFill="1" applyBorder="1"/>
    <xf numFmtId="0" fontId="4" fillId="6" borderId="1" xfId="2" applyFont="1" applyFill="1" applyBorder="1"/>
    <xf numFmtId="3" fontId="4" fillId="6" borderId="1" xfId="0" applyNumberFormat="1" applyFont="1" applyFill="1" applyBorder="1"/>
    <xf numFmtId="165" fontId="4" fillId="6" borderId="1" xfId="1" applyNumberFormat="1" applyFont="1" applyFill="1" applyBorder="1"/>
    <xf numFmtId="0" fontId="4" fillId="7" borderId="1" xfId="2" applyFont="1" applyFill="1" applyBorder="1"/>
    <xf numFmtId="3" fontId="4" fillId="7" borderId="1" xfId="0" applyNumberFormat="1" applyFont="1" applyFill="1" applyBorder="1"/>
    <xf numFmtId="165" fontId="4" fillId="7" borderId="1" xfId="1" applyNumberFormat="1" applyFont="1" applyFill="1" applyBorder="1"/>
    <xf numFmtId="0" fontId="3" fillId="0" borderId="1" xfId="2" applyFont="1" applyBorder="1"/>
    <xf numFmtId="3" fontId="3" fillId="0" borderId="1" xfId="0" applyNumberFormat="1" applyFont="1" applyBorder="1"/>
    <xf numFmtId="165" fontId="3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Fill="1" applyBorder="1"/>
    <xf numFmtId="0" fontId="4" fillId="0" borderId="1" xfId="0" applyFont="1" applyFill="1" applyBorder="1"/>
    <xf numFmtId="0" fontId="1" fillId="2" borderId="1" xfId="0" applyFont="1" applyFill="1" applyBorder="1"/>
    <xf numFmtId="164" fontId="4" fillId="0" borderId="1" xfId="0" applyNumberFormat="1" applyFont="1" applyBorder="1"/>
    <xf numFmtId="165" fontId="4" fillId="3" borderId="1" xfId="0" applyNumberFormat="1" applyFont="1" applyFill="1" applyBorder="1"/>
    <xf numFmtId="0" fontId="4" fillId="4" borderId="0" xfId="2" applyFont="1" applyFill="1"/>
    <xf numFmtId="165" fontId="4" fillId="4" borderId="1" xfId="0" applyNumberFormat="1" applyFont="1" applyFill="1" applyBorder="1"/>
    <xf numFmtId="165" fontId="4" fillId="6" borderId="1" xfId="0" applyNumberFormat="1" applyFont="1" applyFill="1" applyBorder="1"/>
    <xf numFmtId="0" fontId="4" fillId="5" borderId="0" xfId="2" applyFont="1" applyFill="1"/>
    <xf numFmtId="165" fontId="4" fillId="5" borderId="1" xfId="0" applyNumberFormat="1" applyFont="1" applyFill="1" applyBorder="1"/>
    <xf numFmtId="0" fontId="4" fillId="7" borderId="0" xfId="2" applyFont="1" applyFill="1"/>
    <xf numFmtId="165" fontId="4" fillId="7" borderId="1" xfId="0" applyNumberFormat="1" applyFont="1" applyFill="1" applyBorder="1"/>
    <xf numFmtId="164" fontId="4" fillId="0" borderId="0" xfId="0" applyNumberFormat="1" applyFont="1"/>
  </cellXfs>
  <cellStyles count="8">
    <cellStyle name="Komma" xfId="1" builtinId="3"/>
    <cellStyle name="Normal" xfId="0" builtinId="0"/>
    <cellStyle name="Normal 2" xfId="2"/>
    <cellStyle name="Normal 4" xfId="3"/>
    <cellStyle name="Normal 5" xfId="4"/>
    <cellStyle name="Normal 7" xfId="5"/>
    <cellStyle name="Prosent 10" xfId="6"/>
    <cellStyle name="Tusenskill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Nyregistrete foretak, fordelt på foretaksgrupper, 1999 - 2011 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'Nyregistrerte DIAGRAM'!$A$32</c:f>
              <c:strCache>
                <c:ptCount val="1"/>
                <c:pt idx="0">
                  <c:v>Aksjeselskap</c:v>
                </c:pt>
              </c:strCache>
            </c:strRef>
          </c:tx>
          <c:cat>
            <c:numRef>
              <c:f>'Nyregistrerte DIAGRAM'!$B$2:$N$2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'Nyregistrerte DIAGRAM'!$B$32:$N$32</c:f>
              <c:numCache>
                <c:formatCode>_ * #,##0_ ;_ * \-#,##0_ ;_ * "-"??_ ;_ @_ </c:formatCode>
                <c:ptCount val="13"/>
                <c:pt idx="0">
                  <c:v>12955</c:v>
                </c:pt>
                <c:pt idx="1">
                  <c:v>13942</c:v>
                </c:pt>
                <c:pt idx="2">
                  <c:v>12180</c:v>
                </c:pt>
                <c:pt idx="3">
                  <c:v>11981</c:v>
                </c:pt>
                <c:pt idx="4">
                  <c:v>11093</c:v>
                </c:pt>
                <c:pt idx="5">
                  <c:v>13225</c:v>
                </c:pt>
                <c:pt idx="6">
                  <c:v>20497</c:v>
                </c:pt>
                <c:pt idx="7">
                  <c:v>34849</c:v>
                </c:pt>
                <c:pt idx="8">
                  <c:v>20395</c:v>
                </c:pt>
                <c:pt idx="9">
                  <c:v>17379</c:v>
                </c:pt>
                <c:pt idx="10">
                  <c:v>12845</c:v>
                </c:pt>
                <c:pt idx="11">
                  <c:v>13956</c:v>
                </c:pt>
                <c:pt idx="12">
                  <c:v>16250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'Nyregistrerte DIAGRAM'!$A$33</c:f>
              <c:strCache>
                <c:ptCount val="1"/>
                <c:pt idx="0">
                  <c:v>Selskap med ubegrenset ansvar</c:v>
                </c:pt>
              </c:strCache>
            </c:strRef>
          </c:tx>
          <c:cat>
            <c:numRef>
              <c:f>'Nyregistrerte DIAGRAM'!$B$2:$N$2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'Nyregistrerte DIAGRAM'!$B$33:$N$33</c:f>
              <c:numCache>
                <c:formatCode>_ * #,##0_ ;_ * \-#,##0_ ;_ * "-"??_ ;_ @_ </c:formatCode>
                <c:ptCount val="13"/>
                <c:pt idx="0">
                  <c:v>2309</c:v>
                </c:pt>
                <c:pt idx="1">
                  <c:v>3585</c:v>
                </c:pt>
                <c:pt idx="2">
                  <c:v>2972</c:v>
                </c:pt>
                <c:pt idx="3">
                  <c:v>3025</c:v>
                </c:pt>
                <c:pt idx="4">
                  <c:v>3318</c:v>
                </c:pt>
                <c:pt idx="5">
                  <c:v>3502</c:v>
                </c:pt>
                <c:pt idx="6">
                  <c:v>3208</c:v>
                </c:pt>
                <c:pt idx="7">
                  <c:v>3209</c:v>
                </c:pt>
                <c:pt idx="8">
                  <c:v>2536</c:v>
                </c:pt>
                <c:pt idx="9">
                  <c:v>2352</c:v>
                </c:pt>
                <c:pt idx="10">
                  <c:v>2050</c:v>
                </c:pt>
                <c:pt idx="11">
                  <c:v>1913</c:v>
                </c:pt>
                <c:pt idx="12">
                  <c:v>1689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'Nyregistrerte DIAGRAM'!$A$34</c:f>
              <c:strCache>
                <c:ptCount val="1"/>
                <c:pt idx="0">
                  <c:v>Enkeltpersonforetak</c:v>
                </c:pt>
              </c:strCache>
            </c:strRef>
          </c:tx>
          <c:cat>
            <c:numRef>
              <c:f>'Nyregistrerte DIAGRAM'!$B$2:$N$2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'Nyregistrerte DIAGRAM'!$B$34:$N$34</c:f>
              <c:numCache>
                <c:formatCode>_ * #,##0_ ;_ * \-#,##0_ ;_ * "-"??_ ;_ @_ </c:formatCode>
                <c:ptCount val="13"/>
                <c:pt idx="0">
                  <c:v>7154</c:v>
                </c:pt>
                <c:pt idx="1">
                  <c:v>7688</c:v>
                </c:pt>
                <c:pt idx="2">
                  <c:v>7429</c:v>
                </c:pt>
                <c:pt idx="3">
                  <c:v>8306</c:v>
                </c:pt>
                <c:pt idx="4">
                  <c:v>7755</c:v>
                </c:pt>
                <c:pt idx="5">
                  <c:v>7571</c:v>
                </c:pt>
                <c:pt idx="6">
                  <c:v>6680</c:v>
                </c:pt>
                <c:pt idx="7">
                  <c:v>7232</c:v>
                </c:pt>
                <c:pt idx="8">
                  <c:v>6774</c:v>
                </c:pt>
                <c:pt idx="9">
                  <c:v>6411</c:v>
                </c:pt>
                <c:pt idx="10">
                  <c:v>6303</c:v>
                </c:pt>
                <c:pt idx="11">
                  <c:v>6290</c:v>
                </c:pt>
                <c:pt idx="12">
                  <c:v>5667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'Nyregistrerte DIAGRAM'!$A$36</c:f>
              <c:strCache>
                <c:ptCount val="1"/>
                <c:pt idx="0">
                  <c:v>Andre</c:v>
                </c:pt>
              </c:strCache>
            </c:strRef>
          </c:tx>
          <c:cat>
            <c:numRef>
              <c:f>'Nyregistrerte DIAGRAM'!$B$2:$N$2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'Nyregistrerte DIAGRAM'!$B$36:$N$36</c:f>
              <c:numCache>
                <c:formatCode>_ * #,##0_ ;_ * \-#,##0_ ;_ * "-"??_ ;_ @_ </c:formatCode>
                <c:ptCount val="13"/>
                <c:pt idx="0">
                  <c:v>360</c:v>
                </c:pt>
                <c:pt idx="1">
                  <c:v>401</c:v>
                </c:pt>
                <c:pt idx="2">
                  <c:v>550</c:v>
                </c:pt>
                <c:pt idx="3">
                  <c:v>663</c:v>
                </c:pt>
                <c:pt idx="4">
                  <c:v>880</c:v>
                </c:pt>
                <c:pt idx="5">
                  <c:v>1979</c:v>
                </c:pt>
                <c:pt idx="6">
                  <c:v>3018</c:v>
                </c:pt>
                <c:pt idx="7">
                  <c:v>3265</c:v>
                </c:pt>
                <c:pt idx="8">
                  <c:v>4377</c:v>
                </c:pt>
                <c:pt idx="9">
                  <c:v>4208</c:v>
                </c:pt>
                <c:pt idx="10">
                  <c:v>4716</c:v>
                </c:pt>
                <c:pt idx="11">
                  <c:v>5270</c:v>
                </c:pt>
                <c:pt idx="12">
                  <c:v>4202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'Nyregistrerte DIAGRAM'!$A$35</c:f>
              <c:strCache>
                <c:ptCount val="1"/>
                <c:pt idx="0">
                  <c:v>Andre selskaper med begrenset ansvar</c:v>
                </c:pt>
              </c:strCache>
            </c:strRef>
          </c:tx>
          <c:cat>
            <c:numRef>
              <c:f>'Nyregistrerte DIAGRAM'!$B$2:$N$2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'Nyregistrerte DIAGRAM'!$B$35:$N$35</c:f>
              <c:numCache>
                <c:formatCode>_ * #,##0_ ;_ * \-#,##0_ ;_ * "-"??_ ;_ @_ </c:formatCode>
                <c:ptCount val="13"/>
                <c:pt idx="0">
                  <c:v>275</c:v>
                </c:pt>
                <c:pt idx="1">
                  <c:v>284</c:v>
                </c:pt>
                <c:pt idx="2">
                  <c:v>271</c:v>
                </c:pt>
                <c:pt idx="3">
                  <c:v>307</c:v>
                </c:pt>
                <c:pt idx="4">
                  <c:v>298</c:v>
                </c:pt>
                <c:pt idx="5">
                  <c:v>446</c:v>
                </c:pt>
                <c:pt idx="6">
                  <c:v>517</c:v>
                </c:pt>
                <c:pt idx="7">
                  <c:v>608</c:v>
                </c:pt>
                <c:pt idx="8">
                  <c:v>573</c:v>
                </c:pt>
                <c:pt idx="9">
                  <c:v>393</c:v>
                </c:pt>
                <c:pt idx="10">
                  <c:v>296</c:v>
                </c:pt>
                <c:pt idx="11">
                  <c:v>277</c:v>
                </c:pt>
                <c:pt idx="12">
                  <c:v>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00992"/>
        <c:axId val="118906880"/>
      </c:lineChart>
      <c:catAx>
        <c:axId val="11890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906880"/>
        <c:crosses val="autoZero"/>
        <c:auto val="1"/>
        <c:lblAlgn val="ctr"/>
        <c:lblOffset val="100"/>
        <c:noMultiLvlLbl val="0"/>
      </c:catAx>
      <c:valAx>
        <c:axId val="118906880"/>
        <c:scaling>
          <c:orientation val="minMax"/>
          <c:max val="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Antall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18900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228600</xdr:rowOff>
    </xdr:from>
    <xdr:to>
      <xdr:col>14</xdr:col>
      <xdr:colOff>57149</xdr:colOff>
      <xdr:row>37</xdr:row>
      <xdr:rowOff>95250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br$/Privat/STATISTIKK%202011/&#197;rsstatistikk,%20Tallmateriale,%20Beregninger%20mm/Under%20bearbeidelse/2011%20Foretaksregisteret,%20Ole%20Egil%20Storjo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reg. pr md, 2009 og 2010 (3)"/>
      <sheetName val="2011, Nyreg. pr md"/>
      <sheetName val="Nyregistrerte 2009,2010"/>
      <sheetName val="Nyregistrerte 2010,2011"/>
      <sheetName val="Nyregistrerte, Historie"/>
      <sheetName val="Nyregistrerte DIAGRAM"/>
      <sheetName val="Bestand pr. 31122010"/>
      <sheetName val="Bestand 31.12., Historie"/>
      <sheetName val="2010, Reg. foretak foretaksyper"/>
      <sheetName val="2011, Reg. foretak foretakstype"/>
      <sheetName val="Reg. foretakstyper, Historie"/>
      <sheetName val="2011, Nyreg-sletting fylker"/>
      <sheetName val="Nyreg-sletting fylker, Historie"/>
      <sheetName val="Bestand Fylkesvis, Historie"/>
      <sheetName val="Tingrett"/>
      <sheetName val="Tingrett, Historie"/>
      <sheetName val="Sletting på org.form"/>
      <sheetName val="Sletting, Historie"/>
      <sheetName val="Diverse"/>
      <sheetName val="Diverse, Historie"/>
      <sheetName val="Tlf.samtaler pr mnd"/>
      <sheetName val="Åpnede saker"/>
      <sheetName val="Meldingsinngang, Historie"/>
      <sheetName val="DIAGRAM Bestand Fylkesvis"/>
      <sheetName val="Ny-Sl 2010"/>
      <sheetName val="SB-tider 2009 og 2010"/>
    </sheetNames>
    <sheetDataSet>
      <sheetData sheetId="0"/>
      <sheetData sheetId="1"/>
      <sheetData sheetId="2">
        <row r="3">
          <cell r="E3">
            <v>13946</v>
          </cell>
        </row>
        <row r="4">
          <cell r="E4">
            <v>10</v>
          </cell>
        </row>
        <row r="5">
          <cell r="E5">
            <v>365</v>
          </cell>
        </row>
        <row r="6">
          <cell r="E6">
            <v>1519</v>
          </cell>
        </row>
        <row r="7">
          <cell r="E7">
            <v>17</v>
          </cell>
        </row>
        <row r="8">
          <cell r="E8">
            <v>1</v>
          </cell>
        </row>
        <row r="9">
          <cell r="E9">
            <v>66</v>
          </cell>
        </row>
        <row r="10">
          <cell r="E10">
            <v>6290</v>
          </cell>
        </row>
        <row r="11">
          <cell r="E11">
            <v>403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1</v>
          </cell>
        </row>
        <row r="15">
          <cell r="E15">
            <v>41</v>
          </cell>
        </row>
        <row r="16">
          <cell r="E16">
            <v>0</v>
          </cell>
        </row>
        <row r="17">
          <cell r="E17">
            <v>8</v>
          </cell>
        </row>
        <row r="18">
          <cell r="E18">
            <v>4</v>
          </cell>
        </row>
        <row r="19">
          <cell r="E19">
            <v>25</v>
          </cell>
        </row>
        <row r="20">
          <cell r="E20">
            <v>4790</v>
          </cell>
        </row>
        <row r="21">
          <cell r="E21">
            <v>4</v>
          </cell>
        </row>
        <row r="22">
          <cell r="E22">
            <v>4</v>
          </cell>
        </row>
        <row r="23">
          <cell r="E23">
            <v>189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23</v>
          </cell>
        </row>
        <row r="27">
          <cell r="E27">
            <v>0</v>
          </cell>
        </row>
      </sheetData>
      <sheetData sheetId="3">
        <row r="3">
          <cell r="E3">
            <v>16249</v>
          </cell>
        </row>
        <row r="4">
          <cell r="E4">
            <v>1</v>
          </cell>
        </row>
        <row r="5">
          <cell r="E5">
            <v>402</v>
          </cell>
        </row>
        <row r="6">
          <cell r="E6">
            <v>1251</v>
          </cell>
        </row>
        <row r="7">
          <cell r="E7">
            <v>42</v>
          </cell>
        </row>
        <row r="8">
          <cell r="E8">
            <v>0</v>
          </cell>
        </row>
        <row r="9">
          <cell r="E9">
            <v>63</v>
          </cell>
        </row>
        <row r="10">
          <cell r="E10">
            <v>5667</v>
          </cell>
        </row>
        <row r="11">
          <cell r="E11">
            <v>467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1</v>
          </cell>
        </row>
        <row r="15">
          <cell r="E15">
            <v>59</v>
          </cell>
        </row>
        <row r="16">
          <cell r="E16">
            <v>0</v>
          </cell>
        </row>
        <row r="17">
          <cell r="E17">
            <v>5</v>
          </cell>
        </row>
        <row r="18">
          <cell r="E18">
            <v>6</v>
          </cell>
        </row>
        <row r="19">
          <cell r="E19">
            <v>24</v>
          </cell>
        </row>
        <row r="20">
          <cell r="E20">
            <v>3639</v>
          </cell>
        </row>
        <row r="21">
          <cell r="E21">
            <v>2</v>
          </cell>
        </row>
        <row r="22">
          <cell r="E22">
            <v>12</v>
          </cell>
        </row>
        <row r="23">
          <cell r="E23">
            <v>155</v>
          </cell>
        </row>
        <row r="24">
          <cell r="E24">
            <v>1</v>
          </cell>
        </row>
        <row r="25">
          <cell r="E25">
            <v>0</v>
          </cell>
        </row>
        <row r="26">
          <cell r="E26">
            <v>23</v>
          </cell>
        </row>
        <row r="27">
          <cell r="E27">
            <v>1</v>
          </cell>
        </row>
      </sheetData>
      <sheetData sheetId="4"/>
      <sheetData sheetId="5">
        <row r="2">
          <cell r="B2">
            <v>1999</v>
          </cell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H2">
            <v>2005</v>
          </cell>
          <cell r="I2">
            <v>2006</v>
          </cell>
          <cell r="J2">
            <v>2007</v>
          </cell>
          <cell r="K2">
            <v>2008</v>
          </cell>
          <cell r="L2">
            <v>2009</v>
          </cell>
          <cell r="M2">
            <v>2010</v>
          </cell>
          <cell r="N2">
            <v>2011</v>
          </cell>
        </row>
        <row r="32">
          <cell r="A32" t="str">
            <v>Aksjeselskap</v>
          </cell>
          <cell r="B32">
            <v>12955</v>
          </cell>
          <cell r="C32">
            <v>13942</v>
          </cell>
          <cell r="D32">
            <v>12180</v>
          </cell>
          <cell r="E32">
            <v>11981</v>
          </cell>
          <cell r="F32">
            <v>11093</v>
          </cell>
          <cell r="G32">
            <v>13225</v>
          </cell>
          <cell r="H32">
            <v>20497</v>
          </cell>
          <cell r="I32">
            <v>34849</v>
          </cell>
          <cell r="J32">
            <v>20395</v>
          </cell>
          <cell r="K32">
            <v>17379</v>
          </cell>
          <cell r="L32">
            <v>12845</v>
          </cell>
          <cell r="M32">
            <v>13956</v>
          </cell>
          <cell r="N32">
            <v>16250</v>
          </cell>
        </row>
        <row r="33">
          <cell r="A33" t="str">
            <v>Selskap med ubegrenset ansvar</v>
          </cell>
          <cell r="B33">
            <v>2309</v>
          </cell>
          <cell r="C33">
            <v>3585</v>
          </cell>
          <cell r="D33">
            <v>2972</v>
          </cell>
          <cell r="E33">
            <v>3025</v>
          </cell>
          <cell r="F33">
            <v>3318</v>
          </cell>
          <cell r="G33">
            <v>3502</v>
          </cell>
          <cell r="H33">
            <v>3208</v>
          </cell>
          <cell r="I33">
            <v>3209</v>
          </cell>
          <cell r="J33">
            <v>2536</v>
          </cell>
          <cell r="K33">
            <v>2352</v>
          </cell>
          <cell r="L33">
            <v>2050</v>
          </cell>
          <cell r="M33">
            <v>1913</v>
          </cell>
          <cell r="N33">
            <v>1689</v>
          </cell>
        </row>
        <row r="34">
          <cell r="A34" t="str">
            <v>Enkeltpersonforetak</v>
          </cell>
          <cell r="B34">
            <v>7154</v>
          </cell>
          <cell r="C34">
            <v>7688</v>
          </cell>
          <cell r="D34">
            <v>7429</v>
          </cell>
          <cell r="E34">
            <v>8306</v>
          </cell>
          <cell r="F34">
            <v>7755</v>
          </cell>
          <cell r="G34">
            <v>7571</v>
          </cell>
          <cell r="H34">
            <v>6680</v>
          </cell>
          <cell r="I34">
            <v>7232</v>
          </cell>
          <cell r="J34">
            <v>6774</v>
          </cell>
          <cell r="K34">
            <v>6411</v>
          </cell>
          <cell r="L34">
            <v>6303</v>
          </cell>
          <cell r="M34">
            <v>6290</v>
          </cell>
          <cell r="N34">
            <v>5667</v>
          </cell>
        </row>
        <row r="35">
          <cell r="A35" t="str">
            <v>Andre selskaper med begrenset ansvar</v>
          </cell>
          <cell r="B35">
            <v>275</v>
          </cell>
          <cell r="C35">
            <v>284</v>
          </cell>
          <cell r="D35">
            <v>271</v>
          </cell>
          <cell r="E35">
            <v>307</v>
          </cell>
          <cell r="F35">
            <v>298</v>
          </cell>
          <cell r="G35">
            <v>446</v>
          </cell>
          <cell r="H35">
            <v>517</v>
          </cell>
          <cell r="I35">
            <v>608</v>
          </cell>
          <cell r="J35">
            <v>573</v>
          </cell>
          <cell r="K35">
            <v>393</v>
          </cell>
          <cell r="L35">
            <v>296</v>
          </cell>
          <cell r="M35">
            <v>277</v>
          </cell>
          <cell r="N35">
            <v>262</v>
          </cell>
        </row>
        <row r="36">
          <cell r="A36" t="str">
            <v>Andre</v>
          </cell>
          <cell r="B36">
            <v>360</v>
          </cell>
          <cell r="C36">
            <v>401</v>
          </cell>
          <cell r="D36">
            <v>550</v>
          </cell>
          <cell r="E36">
            <v>663</v>
          </cell>
          <cell r="F36">
            <v>880</v>
          </cell>
          <cell r="G36">
            <v>1979</v>
          </cell>
          <cell r="H36">
            <v>3018</v>
          </cell>
          <cell r="I36">
            <v>3265</v>
          </cell>
          <cell r="J36">
            <v>4377</v>
          </cell>
          <cell r="K36">
            <v>4208</v>
          </cell>
          <cell r="L36">
            <v>4716</v>
          </cell>
          <cell r="M36">
            <v>5270</v>
          </cell>
          <cell r="N36">
            <v>4202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W37"/>
  <sheetViews>
    <sheetView tabSelected="1" zoomScaleNormal="100" workbookViewId="0">
      <selection activeCell="P3" sqref="P3"/>
    </sheetView>
  </sheetViews>
  <sheetFormatPr baseColWidth="10" defaultRowHeight="15.75" x14ac:dyDescent="0.25"/>
  <cols>
    <col min="1" max="1" width="40" style="5" customWidth="1"/>
    <col min="2" max="2" width="11.5703125" style="5" customWidth="1"/>
    <col min="3" max="4" width="9.7109375" style="5" customWidth="1"/>
    <col min="5" max="5" width="11.28515625" style="5" customWidth="1"/>
    <col min="6" max="7" width="9.7109375" style="5" customWidth="1"/>
    <col min="8" max="8" width="9.7109375" style="40" customWidth="1"/>
    <col min="9" max="10" width="9.7109375" style="5" customWidth="1"/>
    <col min="11" max="11" width="9.7109375" style="40" customWidth="1"/>
    <col min="12" max="13" width="9.7109375" style="5" customWidth="1"/>
    <col min="14" max="14" width="9.7109375" style="40" customWidth="1"/>
    <col min="15" max="16384" width="11.42578125" style="5"/>
  </cols>
  <sheetData>
    <row r="1" spans="1:23" ht="18.75" x14ac:dyDescent="0.3">
      <c r="A1" s="1" t="s">
        <v>0</v>
      </c>
      <c r="B1" s="2"/>
      <c r="C1" s="3"/>
      <c r="D1" s="3"/>
      <c r="E1" s="2"/>
      <c r="F1" s="3"/>
      <c r="G1" s="3"/>
      <c r="H1" s="4"/>
      <c r="I1" s="3"/>
      <c r="J1" s="3"/>
      <c r="K1" s="4"/>
      <c r="L1" s="3"/>
      <c r="M1" s="3"/>
      <c r="N1" s="4"/>
      <c r="S1" s="3"/>
      <c r="U1" s="3"/>
      <c r="V1" s="3"/>
      <c r="W1" s="3"/>
    </row>
    <row r="2" spans="1:23" x14ac:dyDescent="0.25">
      <c r="A2" s="6" t="s">
        <v>1</v>
      </c>
      <c r="B2" s="7">
        <v>1999</v>
      </c>
      <c r="C2" s="7">
        <v>2000</v>
      </c>
      <c r="D2" s="7">
        <v>2001</v>
      </c>
      <c r="E2" s="7">
        <v>2002</v>
      </c>
      <c r="F2" s="7">
        <v>2003</v>
      </c>
      <c r="G2" s="7">
        <v>2004</v>
      </c>
      <c r="H2" s="7">
        <v>2005</v>
      </c>
      <c r="I2" s="7">
        <v>2006</v>
      </c>
      <c r="J2" s="7">
        <v>2007</v>
      </c>
      <c r="K2" s="7">
        <v>2008</v>
      </c>
      <c r="L2" s="7">
        <v>2009</v>
      </c>
      <c r="M2" s="8">
        <v>2010</v>
      </c>
      <c r="N2" s="8">
        <v>2011</v>
      </c>
    </row>
    <row r="3" spans="1:23" x14ac:dyDescent="0.25">
      <c r="A3" s="9" t="s">
        <v>2</v>
      </c>
      <c r="B3" s="10">
        <v>12916</v>
      </c>
      <c r="C3" s="10">
        <v>13898</v>
      </c>
      <c r="D3" s="10">
        <v>12142</v>
      </c>
      <c r="E3" s="10">
        <v>11961</v>
      </c>
      <c r="F3" s="10">
        <v>11083</v>
      </c>
      <c r="G3" s="10">
        <v>13206</v>
      </c>
      <c r="H3" s="10">
        <v>20462</v>
      </c>
      <c r="I3" s="10">
        <v>34813</v>
      </c>
      <c r="J3" s="10">
        <v>20375</v>
      </c>
      <c r="K3" s="11">
        <v>17372</v>
      </c>
      <c r="L3" s="11">
        <v>12842</v>
      </c>
      <c r="M3" s="11">
        <f>'[1]Nyregistrerte 2009,2010'!E3</f>
        <v>13946</v>
      </c>
      <c r="N3" s="11">
        <f>'[1]Nyregistrerte 2010,2011'!E3</f>
        <v>16249</v>
      </c>
    </row>
    <row r="4" spans="1:23" x14ac:dyDescent="0.25">
      <c r="A4" s="9" t="s">
        <v>3</v>
      </c>
      <c r="B4" s="10">
        <v>39</v>
      </c>
      <c r="C4" s="10">
        <v>44</v>
      </c>
      <c r="D4" s="10">
        <v>38</v>
      </c>
      <c r="E4" s="10">
        <v>20</v>
      </c>
      <c r="F4" s="10">
        <v>10</v>
      </c>
      <c r="G4" s="10">
        <v>19</v>
      </c>
      <c r="H4" s="10">
        <v>35</v>
      </c>
      <c r="I4" s="10">
        <v>36</v>
      </c>
      <c r="J4" s="10">
        <v>20</v>
      </c>
      <c r="K4" s="11">
        <v>7</v>
      </c>
      <c r="L4" s="11">
        <v>3</v>
      </c>
      <c r="M4" s="11">
        <f>'[1]Nyregistrerte 2009,2010'!E4</f>
        <v>10</v>
      </c>
      <c r="N4" s="11">
        <f>'[1]Nyregistrerte 2010,2011'!E4</f>
        <v>1</v>
      </c>
    </row>
    <row r="5" spans="1:23" x14ac:dyDescent="0.25">
      <c r="A5" s="12" t="s">
        <v>4</v>
      </c>
      <c r="B5" s="13">
        <v>1224</v>
      </c>
      <c r="C5" s="13">
        <v>1730</v>
      </c>
      <c r="D5" s="13">
        <v>1368</v>
      </c>
      <c r="E5" s="13">
        <v>1226</v>
      </c>
      <c r="F5" s="13">
        <v>1248</v>
      </c>
      <c r="G5" s="13">
        <v>1092</v>
      </c>
      <c r="H5" s="13">
        <v>853</v>
      </c>
      <c r="I5" s="13">
        <v>735</v>
      </c>
      <c r="J5" s="13">
        <v>563</v>
      </c>
      <c r="K5" s="14">
        <v>503</v>
      </c>
      <c r="L5" s="14">
        <v>390</v>
      </c>
      <c r="M5" s="14">
        <f>'[1]Nyregistrerte 2009,2010'!E5</f>
        <v>365</v>
      </c>
      <c r="N5" s="14">
        <f>'[1]Nyregistrerte 2010,2011'!E5</f>
        <v>402</v>
      </c>
    </row>
    <row r="6" spans="1:23" x14ac:dyDescent="0.25">
      <c r="A6" s="12" t="s">
        <v>5</v>
      </c>
      <c r="B6" s="13">
        <v>990</v>
      </c>
      <c r="C6" s="13">
        <v>1745</v>
      </c>
      <c r="D6" s="13">
        <v>1487</v>
      </c>
      <c r="E6" s="13">
        <v>1703</v>
      </c>
      <c r="F6" s="13">
        <v>1969</v>
      </c>
      <c r="G6" s="13">
        <v>2282</v>
      </c>
      <c r="H6" s="13">
        <v>2206</v>
      </c>
      <c r="I6" s="13">
        <v>2352</v>
      </c>
      <c r="J6" s="13">
        <v>1883</v>
      </c>
      <c r="K6" s="14">
        <v>1808</v>
      </c>
      <c r="L6" s="14">
        <v>1638</v>
      </c>
      <c r="M6" s="14">
        <f>'[1]Nyregistrerte 2009,2010'!E6</f>
        <v>1519</v>
      </c>
      <c r="N6" s="14">
        <f>'[1]Nyregistrerte 2010,2011'!E6</f>
        <v>1251</v>
      </c>
    </row>
    <row r="7" spans="1:23" x14ac:dyDescent="0.25">
      <c r="A7" s="15" t="s">
        <v>6</v>
      </c>
      <c r="B7" s="16">
        <v>109</v>
      </c>
      <c r="C7" s="16">
        <v>103</v>
      </c>
      <c r="D7" s="16">
        <v>142</v>
      </c>
      <c r="E7" s="16">
        <v>134</v>
      </c>
      <c r="F7" s="16">
        <v>118</v>
      </c>
      <c r="G7" s="16">
        <v>141</v>
      </c>
      <c r="H7" s="16">
        <v>107</v>
      </c>
      <c r="I7" s="16">
        <v>116</v>
      </c>
      <c r="J7" s="16">
        <v>106</v>
      </c>
      <c r="K7" s="17">
        <v>41</v>
      </c>
      <c r="L7" s="17">
        <v>15</v>
      </c>
      <c r="M7" s="17">
        <f>'[1]Nyregistrerte 2009,2010'!E7</f>
        <v>17</v>
      </c>
      <c r="N7" s="17">
        <f>'[1]Nyregistrerte 2010,2011'!E7</f>
        <v>42</v>
      </c>
    </row>
    <row r="8" spans="1:23" x14ac:dyDescent="0.25">
      <c r="A8" s="15" t="s">
        <v>7</v>
      </c>
      <c r="B8" s="16">
        <v>5</v>
      </c>
      <c r="C8" s="16">
        <v>7</v>
      </c>
      <c r="D8" s="16">
        <v>4</v>
      </c>
      <c r="E8" s="16">
        <v>4</v>
      </c>
      <c r="F8" s="16">
        <v>4</v>
      </c>
      <c r="G8" s="16">
        <v>5</v>
      </c>
      <c r="H8" s="16">
        <v>5</v>
      </c>
      <c r="I8" s="16">
        <v>3</v>
      </c>
      <c r="J8" s="16">
        <v>1</v>
      </c>
      <c r="K8" s="17">
        <v>1</v>
      </c>
      <c r="L8" s="17">
        <v>0</v>
      </c>
      <c r="M8" s="17">
        <f>'[1]Nyregistrerte 2009,2010'!E8</f>
        <v>1</v>
      </c>
      <c r="N8" s="17">
        <f>'[1]Nyregistrerte 2010,2011'!E8</f>
        <v>0</v>
      </c>
    </row>
    <row r="9" spans="1:23" x14ac:dyDescent="0.25">
      <c r="A9" s="15" t="s">
        <v>8</v>
      </c>
      <c r="B9" s="16">
        <v>161</v>
      </c>
      <c r="C9" s="16">
        <v>174</v>
      </c>
      <c r="D9" s="16">
        <v>125</v>
      </c>
      <c r="E9" s="16">
        <v>169</v>
      </c>
      <c r="F9" s="16">
        <v>176</v>
      </c>
      <c r="G9" s="16">
        <v>300</v>
      </c>
      <c r="H9" s="16">
        <v>405</v>
      </c>
      <c r="I9" s="16">
        <v>489</v>
      </c>
      <c r="J9" s="16">
        <v>466</v>
      </c>
      <c r="K9" s="17">
        <v>245</v>
      </c>
      <c r="L9" s="17">
        <v>99</v>
      </c>
      <c r="M9" s="17">
        <f>'[1]Nyregistrerte 2009,2010'!E9</f>
        <v>66</v>
      </c>
      <c r="N9" s="17">
        <f>'[1]Nyregistrerte 2010,2011'!E9</f>
        <v>63</v>
      </c>
    </row>
    <row r="10" spans="1:23" x14ac:dyDescent="0.25">
      <c r="A10" s="18" t="s">
        <v>9</v>
      </c>
      <c r="B10" s="19">
        <v>7154</v>
      </c>
      <c r="C10" s="19">
        <v>7688</v>
      </c>
      <c r="D10" s="19">
        <v>7429</v>
      </c>
      <c r="E10" s="19">
        <v>8306</v>
      </c>
      <c r="F10" s="19">
        <v>7755</v>
      </c>
      <c r="G10" s="19">
        <v>7571</v>
      </c>
      <c r="H10" s="19">
        <v>6680</v>
      </c>
      <c r="I10" s="19">
        <v>7232</v>
      </c>
      <c r="J10" s="19">
        <v>6774</v>
      </c>
      <c r="K10" s="20">
        <v>6411</v>
      </c>
      <c r="L10" s="20">
        <v>6303</v>
      </c>
      <c r="M10" s="20">
        <f>'[1]Nyregistrerte 2009,2010'!E10</f>
        <v>6290</v>
      </c>
      <c r="N10" s="20">
        <f>'[1]Nyregistrerte 2010,2011'!E10</f>
        <v>5667</v>
      </c>
    </row>
    <row r="11" spans="1:23" x14ac:dyDescent="0.25">
      <c r="A11" s="21" t="s">
        <v>10</v>
      </c>
      <c r="B11" s="22">
        <v>65</v>
      </c>
      <c r="C11" s="22">
        <v>105</v>
      </c>
      <c r="D11" s="22">
        <v>181</v>
      </c>
      <c r="E11" s="22">
        <v>261</v>
      </c>
      <c r="F11" s="22">
        <v>280</v>
      </c>
      <c r="G11" s="22">
        <v>367</v>
      </c>
      <c r="H11" s="22">
        <v>419</v>
      </c>
      <c r="I11" s="22">
        <v>513</v>
      </c>
      <c r="J11" s="22">
        <v>481</v>
      </c>
      <c r="K11" s="23">
        <v>509</v>
      </c>
      <c r="L11" s="23">
        <v>511</v>
      </c>
      <c r="M11" s="23">
        <f>'[1]Nyregistrerte 2009,2010'!E11</f>
        <v>403</v>
      </c>
      <c r="N11" s="23">
        <f>'[1]Nyregistrerte 2010,2011'!E11</f>
        <v>467</v>
      </c>
    </row>
    <row r="12" spans="1:23" x14ac:dyDescent="0.25">
      <c r="A12" s="15" t="s">
        <v>11</v>
      </c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7">
        <f>'[1]Nyregistrerte 2009,2010'!E12</f>
        <v>0</v>
      </c>
      <c r="N12" s="17">
        <f>'[1]Nyregistrerte 2010,2011'!E12</f>
        <v>0</v>
      </c>
    </row>
    <row r="13" spans="1:23" x14ac:dyDescent="0.25">
      <c r="A13" s="15" t="s">
        <v>12</v>
      </c>
      <c r="B13" s="16"/>
      <c r="C13" s="16"/>
      <c r="D13" s="16"/>
      <c r="E13" s="16"/>
      <c r="F13" s="16"/>
      <c r="G13" s="16"/>
      <c r="H13" s="16">
        <v>0</v>
      </c>
      <c r="I13" s="16">
        <v>0</v>
      </c>
      <c r="J13" s="16">
        <v>0</v>
      </c>
      <c r="K13" s="17">
        <v>0</v>
      </c>
      <c r="L13" s="17"/>
      <c r="M13" s="17">
        <f>'[1]Nyregistrerte 2009,2010'!E13</f>
        <v>0</v>
      </c>
      <c r="N13" s="17">
        <f>'[1]Nyregistrerte 2010,2011'!E13</f>
        <v>0</v>
      </c>
    </row>
    <row r="14" spans="1:23" x14ac:dyDescent="0.25">
      <c r="A14" s="21" t="s">
        <v>13</v>
      </c>
      <c r="B14" s="22"/>
      <c r="C14" s="22"/>
      <c r="D14" s="22"/>
      <c r="E14" s="22">
        <v>1</v>
      </c>
      <c r="F14" s="22">
        <v>2</v>
      </c>
      <c r="G14" s="22">
        <v>2</v>
      </c>
      <c r="H14" s="22">
        <v>1</v>
      </c>
      <c r="I14" s="22">
        <v>0</v>
      </c>
      <c r="J14" s="22">
        <v>0</v>
      </c>
      <c r="K14" s="23">
        <v>1</v>
      </c>
      <c r="L14" s="23">
        <v>0</v>
      </c>
      <c r="M14" s="23">
        <f>'[1]Nyregistrerte 2009,2010'!E14</f>
        <v>1</v>
      </c>
      <c r="N14" s="23">
        <f>'[1]Nyregistrerte 2010,2011'!E14</f>
        <v>1</v>
      </c>
    </row>
    <row r="15" spans="1:23" x14ac:dyDescent="0.25">
      <c r="A15" s="21" t="s">
        <v>14</v>
      </c>
      <c r="B15" s="22">
        <v>47</v>
      </c>
      <c r="C15" s="22">
        <v>49</v>
      </c>
      <c r="D15" s="22">
        <v>46</v>
      </c>
      <c r="E15" s="22">
        <v>54</v>
      </c>
      <c r="F15" s="22">
        <v>42</v>
      </c>
      <c r="G15" s="22">
        <v>76</v>
      </c>
      <c r="H15" s="22">
        <v>44</v>
      </c>
      <c r="I15" s="22">
        <v>54</v>
      </c>
      <c r="J15" s="22">
        <v>48</v>
      </c>
      <c r="K15" s="23">
        <v>49</v>
      </c>
      <c r="L15" s="23">
        <v>33</v>
      </c>
      <c r="M15" s="23">
        <f>'[1]Nyregistrerte 2009,2010'!E15</f>
        <v>41</v>
      </c>
      <c r="N15" s="23">
        <f>'[1]Nyregistrerte 2010,2011'!E15</f>
        <v>59</v>
      </c>
    </row>
    <row r="16" spans="1:23" x14ac:dyDescent="0.25">
      <c r="A16" s="15" t="s">
        <v>15</v>
      </c>
      <c r="B16" s="16">
        <v>1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2</v>
      </c>
      <c r="L16" s="17"/>
      <c r="M16" s="17">
        <f>'[1]Nyregistrerte 2009,2010'!E16</f>
        <v>0</v>
      </c>
      <c r="N16" s="17">
        <f>'[1]Nyregistrerte 2010,2011'!E16</f>
        <v>0</v>
      </c>
    </row>
    <row r="17" spans="1:14" x14ac:dyDescent="0.25">
      <c r="A17" s="21" t="s">
        <v>16</v>
      </c>
      <c r="B17" s="22"/>
      <c r="C17" s="22"/>
      <c r="D17" s="22"/>
      <c r="E17" s="22">
        <v>23</v>
      </c>
      <c r="F17" s="22">
        <v>23</v>
      </c>
      <c r="G17" s="22">
        <v>62</v>
      </c>
      <c r="H17" s="22">
        <v>38</v>
      </c>
      <c r="I17" s="22">
        <v>23</v>
      </c>
      <c r="J17" s="22">
        <v>9</v>
      </c>
      <c r="K17" s="23">
        <v>13</v>
      </c>
      <c r="L17" s="23">
        <v>9</v>
      </c>
      <c r="M17" s="23">
        <f>'[1]Nyregistrerte 2009,2010'!E17</f>
        <v>8</v>
      </c>
      <c r="N17" s="23">
        <f>'[1]Nyregistrerte 2010,2011'!E17</f>
        <v>5</v>
      </c>
    </row>
    <row r="18" spans="1:14" x14ac:dyDescent="0.25">
      <c r="A18" s="21" t="s">
        <v>17</v>
      </c>
      <c r="B18" s="22"/>
      <c r="C18" s="22"/>
      <c r="D18" s="22"/>
      <c r="E18" s="22">
        <v>49</v>
      </c>
      <c r="F18" s="22">
        <v>53</v>
      </c>
      <c r="G18" s="22">
        <v>49</v>
      </c>
      <c r="H18" s="22">
        <v>19</v>
      </c>
      <c r="I18" s="22">
        <v>25</v>
      </c>
      <c r="J18" s="22">
        <v>25</v>
      </c>
      <c r="K18" s="23">
        <v>13</v>
      </c>
      <c r="L18" s="23">
        <v>12</v>
      </c>
      <c r="M18" s="23">
        <f>'[1]Nyregistrerte 2009,2010'!E18</f>
        <v>4</v>
      </c>
      <c r="N18" s="23">
        <f>'[1]Nyregistrerte 2010,2011'!E18</f>
        <v>6</v>
      </c>
    </row>
    <row r="19" spans="1:14" x14ac:dyDescent="0.25">
      <c r="A19" s="12" t="s">
        <v>18</v>
      </c>
      <c r="B19" s="13">
        <v>50</v>
      </c>
      <c r="C19" s="13">
        <v>73</v>
      </c>
      <c r="D19" s="13">
        <v>82</v>
      </c>
      <c r="E19" s="13">
        <v>59</v>
      </c>
      <c r="F19" s="13">
        <v>75</v>
      </c>
      <c r="G19" s="13">
        <v>101</v>
      </c>
      <c r="H19" s="13">
        <v>121</v>
      </c>
      <c r="I19" s="13">
        <v>105</v>
      </c>
      <c r="J19" s="13">
        <v>75</v>
      </c>
      <c r="K19" s="14">
        <v>30</v>
      </c>
      <c r="L19" s="14">
        <v>11</v>
      </c>
      <c r="M19" s="14">
        <f>'[1]Nyregistrerte 2009,2010'!E19</f>
        <v>25</v>
      </c>
      <c r="N19" s="14">
        <f>'[1]Nyregistrerte 2010,2011'!E19</f>
        <v>24</v>
      </c>
    </row>
    <row r="20" spans="1:14" x14ac:dyDescent="0.25">
      <c r="A20" s="21" t="s">
        <v>19</v>
      </c>
      <c r="B20" s="22">
        <v>190</v>
      </c>
      <c r="C20" s="22">
        <v>211</v>
      </c>
      <c r="D20" s="22">
        <v>228</v>
      </c>
      <c r="E20" s="22">
        <v>249</v>
      </c>
      <c r="F20" s="22">
        <v>452</v>
      </c>
      <c r="G20" s="22">
        <v>1396</v>
      </c>
      <c r="H20" s="22">
        <v>2479</v>
      </c>
      <c r="I20" s="22">
        <v>2618</v>
      </c>
      <c r="J20" s="22">
        <v>3775</v>
      </c>
      <c r="K20" s="23">
        <v>3598</v>
      </c>
      <c r="L20" s="23">
        <v>4119</v>
      </c>
      <c r="M20" s="23">
        <f>'[1]Nyregistrerte 2009,2010'!E20</f>
        <v>4790</v>
      </c>
      <c r="N20" s="23">
        <f>'[1]Nyregistrerte 2010,2011'!E20</f>
        <v>3639</v>
      </c>
    </row>
    <row r="21" spans="1:14" x14ac:dyDescent="0.25">
      <c r="A21" s="15" t="s">
        <v>20</v>
      </c>
      <c r="B21" s="16"/>
      <c r="C21" s="16"/>
      <c r="D21" s="16"/>
      <c r="E21" s="16"/>
      <c r="F21" s="16"/>
      <c r="G21" s="16"/>
      <c r="H21" s="16"/>
      <c r="I21" s="16"/>
      <c r="J21" s="16"/>
      <c r="K21" s="17">
        <v>20</v>
      </c>
      <c r="L21" s="17">
        <v>11</v>
      </c>
      <c r="M21" s="17">
        <f>'[1]Nyregistrerte 2009,2010'!E21</f>
        <v>4</v>
      </c>
      <c r="N21" s="17">
        <f>'[1]Nyregistrerte 2010,2011'!E21</f>
        <v>2</v>
      </c>
    </row>
    <row r="22" spans="1:14" x14ac:dyDescent="0.25">
      <c r="A22" s="12" t="s">
        <v>21</v>
      </c>
      <c r="B22" s="13">
        <v>45</v>
      </c>
      <c r="C22" s="13">
        <v>37</v>
      </c>
      <c r="D22" s="13">
        <v>35</v>
      </c>
      <c r="E22" s="13">
        <v>37</v>
      </c>
      <c r="F22" s="13">
        <v>26</v>
      </c>
      <c r="G22" s="13">
        <v>27</v>
      </c>
      <c r="H22" s="13">
        <v>28</v>
      </c>
      <c r="I22" s="13">
        <v>17</v>
      </c>
      <c r="J22" s="13">
        <v>15</v>
      </c>
      <c r="K22" s="14">
        <v>11</v>
      </c>
      <c r="L22" s="14">
        <v>11</v>
      </c>
      <c r="M22" s="14">
        <f>'[1]Nyregistrerte 2009,2010'!E22</f>
        <v>4</v>
      </c>
      <c r="N22" s="14">
        <f>'[1]Nyregistrerte 2010,2011'!E22</f>
        <v>12</v>
      </c>
    </row>
    <row r="23" spans="1:14" x14ac:dyDescent="0.25">
      <c r="A23" s="15" t="s">
        <v>22</v>
      </c>
      <c r="B23" s="16"/>
      <c r="C23" s="16"/>
      <c r="D23" s="16"/>
      <c r="E23" s="16"/>
      <c r="F23" s="16"/>
      <c r="G23" s="16"/>
      <c r="H23" s="16"/>
      <c r="I23" s="16"/>
      <c r="J23" s="16"/>
      <c r="K23" s="17">
        <v>86</v>
      </c>
      <c r="L23" s="17">
        <v>171</v>
      </c>
      <c r="M23" s="17">
        <f>'[1]Nyregistrerte 2009,2010'!E23</f>
        <v>189</v>
      </c>
      <c r="N23" s="17">
        <f>'[1]Nyregistrerte 2010,2011'!E23</f>
        <v>155</v>
      </c>
    </row>
    <row r="24" spans="1:14" x14ac:dyDescent="0.25">
      <c r="A24" s="21" t="s">
        <v>23</v>
      </c>
      <c r="B24" s="22"/>
      <c r="C24" s="22"/>
      <c r="D24" s="22"/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1</v>
      </c>
      <c r="K24" s="23">
        <v>0</v>
      </c>
      <c r="L24" s="23">
        <v>1</v>
      </c>
      <c r="M24" s="23">
        <f>'[1]Nyregistrerte 2009,2010'!E24</f>
        <v>0</v>
      </c>
      <c r="N24" s="23">
        <f>'[1]Nyregistrerte 2010,2011'!E24</f>
        <v>1</v>
      </c>
    </row>
    <row r="25" spans="1:14" x14ac:dyDescent="0.25">
      <c r="A25" s="21" t="s">
        <v>24</v>
      </c>
      <c r="B25" s="22">
        <v>0</v>
      </c>
      <c r="C25" s="22">
        <v>1</v>
      </c>
      <c r="D25" s="22">
        <v>0</v>
      </c>
      <c r="E25" s="22">
        <v>0</v>
      </c>
      <c r="F25" s="22">
        <v>1</v>
      </c>
      <c r="G25" s="22">
        <v>0</v>
      </c>
      <c r="H25" s="22">
        <v>0</v>
      </c>
      <c r="I25" s="22">
        <v>0</v>
      </c>
      <c r="J25" s="22">
        <v>0</v>
      </c>
      <c r="K25" s="23">
        <v>0</v>
      </c>
      <c r="L25" s="23">
        <v>0</v>
      </c>
      <c r="M25" s="23">
        <f>'[1]Nyregistrerte 2009,2010'!E25</f>
        <v>0</v>
      </c>
      <c r="N25" s="23">
        <f>'[1]Nyregistrerte 2010,2011'!E25</f>
        <v>0</v>
      </c>
    </row>
    <row r="26" spans="1:14" x14ac:dyDescent="0.25">
      <c r="A26" s="21" t="s">
        <v>25</v>
      </c>
      <c r="B26" s="22">
        <v>57</v>
      </c>
      <c r="C26" s="22">
        <v>35</v>
      </c>
      <c r="D26" s="22">
        <v>44</v>
      </c>
      <c r="E26" s="22">
        <v>26</v>
      </c>
      <c r="F26" s="22">
        <v>26</v>
      </c>
      <c r="G26" s="22">
        <v>23</v>
      </c>
      <c r="H26" s="22">
        <v>18</v>
      </c>
      <c r="I26" s="22">
        <v>30</v>
      </c>
      <c r="J26" s="22">
        <v>35</v>
      </c>
      <c r="K26" s="23">
        <v>22</v>
      </c>
      <c r="L26" s="23">
        <v>26</v>
      </c>
      <c r="M26" s="23">
        <f>'[1]Nyregistrerte 2009,2010'!E26</f>
        <v>23</v>
      </c>
      <c r="N26" s="23">
        <f>'[1]Nyregistrerte 2010,2011'!E26</f>
        <v>23</v>
      </c>
    </row>
    <row r="27" spans="1:14" x14ac:dyDescent="0.25">
      <c r="A27" s="21" t="s">
        <v>26</v>
      </c>
      <c r="B27" s="22">
        <v>1</v>
      </c>
      <c r="C27" s="22">
        <v>0</v>
      </c>
      <c r="D27" s="22">
        <v>51</v>
      </c>
      <c r="E27" s="22">
        <v>0</v>
      </c>
      <c r="F27" s="22">
        <v>1</v>
      </c>
      <c r="G27" s="22">
        <v>4</v>
      </c>
      <c r="H27" s="22">
        <v>0</v>
      </c>
      <c r="I27" s="22">
        <v>2</v>
      </c>
      <c r="J27" s="22">
        <v>3</v>
      </c>
      <c r="K27" s="23">
        <v>3</v>
      </c>
      <c r="L27" s="23">
        <v>5</v>
      </c>
      <c r="M27" s="23">
        <f>'[1]Nyregistrerte 2009,2010'!E27</f>
        <v>0</v>
      </c>
      <c r="N27" s="23">
        <f>'[1]Nyregistrerte 2010,2011'!E27</f>
        <v>1</v>
      </c>
    </row>
    <row r="28" spans="1:14" x14ac:dyDescent="0.25">
      <c r="A28" s="24" t="s">
        <v>27</v>
      </c>
      <c r="B28" s="25">
        <f t="shared" ref="B28:N28" si="0">SUM(B3:B27)</f>
        <v>23054</v>
      </c>
      <c r="C28" s="25">
        <f t="shared" si="0"/>
        <v>25900</v>
      </c>
      <c r="D28" s="25">
        <f t="shared" si="0"/>
        <v>23402</v>
      </c>
      <c r="E28" s="25">
        <f t="shared" si="0"/>
        <v>24282</v>
      </c>
      <c r="F28" s="25">
        <f t="shared" si="0"/>
        <v>23344</v>
      </c>
      <c r="G28" s="25">
        <f t="shared" si="0"/>
        <v>26723</v>
      </c>
      <c r="H28" s="25">
        <f t="shared" si="0"/>
        <v>33920</v>
      </c>
      <c r="I28" s="25">
        <f t="shared" si="0"/>
        <v>49163</v>
      </c>
      <c r="J28" s="25">
        <f t="shared" si="0"/>
        <v>34655</v>
      </c>
      <c r="K28" s="25">
        <f t="shared" si="0"/>
        <v>30745</v>
      </c>
      <c r="L28" s="25">
        <f t="shared" si="0"/>
        <v>26210</v>
      </c>
      <c r="M28" s="26">
        <f t="shared" si="0"/>
        <v>27706</v>
      </c>
      <c r="N28" s="26">
        <f t="shared" si="0"/>
        <v>28070</v>
      </c>
    </row>
    <row r="29" spans="1:14" x14ac:dyDescent="0.25">
      <c r="A29" s="27"/>
      <c r="B29" s="27"/>
      <c r="C29" s="27"/>
      <c r="D29" s="27"/>
      <c r="E29" s="27"/>
      <c r="F29" s="27"/>
      <c r="G29" s="27"/>
      <c r="H29" s="28"/>
      <c r="I29" s="29"/>
      <c r="J29" s="29"/>
      <c r="K29" s="28"/>
      <c r="L29" s="29"/>
      <c r="M29" s="29"/>
      <c r="N29" s="28"/>
    </row>
    <row r="30" spans="1:14" x14ac:dyDescent="0.25">
      <c r="A30" s="27"/>
      <c r="B30" s="27"/>
      <c r="C30" s="27"/>
      <c r="D30" s="27"/>
      <c r="E30" s="27"/>
      <c r="F30" s="27"/>
      <c r="G30" s="27"/>
      <c r="H30" s="28"/>
      <c r="I30" s="29"/>
      <c r="J30" s="29"/>
      <c r="K30" s="28"/>
      <c r="L30" s="29"/>
      <c r="M30" s="29"/>
      <c r="N30" s="28"/>
    </row>
    <row r="31" spans="1:14" ht="18.75" x14ac:dyDescent="0.3">
      <c r="A31" s="30" t="s">
        <v>28</v>
      </c>
      <c r="B31" s="27"/>
      <c r="C31" s="27"/>
      <c r="D31" s="27"/>
      <c r="E31" s="27"/>
      <c r="F31" s="27"/>
      <c r="G31" s="27"/>
      <c r="H31" s="31"/>
      <c r="I31" s="27"/>
      <c r="J31" s="27"/>
      <c r="K31" s="31"/>
      <c r="L31" s="27"/>
      <c r="M31" s="27"/>
      <c r="N31" s="31"/>
    </row>
    <row r="32" spans="1:14" x14ac:dyDescent="0.25">
      <c r="A32" s="9" t="s">
        <v>2</v>
      </c>
      <c r="B32" s="32">
        <f t="shared" ref="B32:M32" si="1">B3+B4</f>
        <v>12955</v>
      </c>
      <c r="C32" s="32">
        <f t="shared" si="1"/>
        <v>13942</v>
      </c>
      <c r="D32" s="32">
        <f t="shared" si="1"/>
        <v>12180</v>
      </c>
      <c r="E32" s="32">
        <f t="shared" si="1"/>
        <v>11981</v>
      </c>
      <c r="F32" s="32">
        <f t="shared" si="1"/>
        <v>11093</v>
      </c>
      <c r="G32" s="32">
        <f t="shared" si="1"/>
        <v>13225</v>
      </c>
      <c r="H32" s="32">
        <f t="shared" si="1"/>
        <v>20497</v>
      </c>
      <c r="I32" s="32">
        <f t="shared" si="1"/>
        <v>34849</v>
      </c>
      <c r="J32" s="32">
        <f t="shared" si="1"/>
        <v>20395</v>
      </c>
      <c r="K32" s="32">
        <f t="shared" si="1"/>
        <v>17379</v>
      </c>
      <c r="L32" s="32">
        <f t="shared" si="1"/>
        <v>12845</v>
      </c>
      <c r="M32" s="32">
        <f t="shared" si="1"/>
        <v>13956</v>
      </c>
      <c r="N32" s="32">
        <f>N3+N4</f>
        <v>16250</v>
      </c>
    </row>
    <row r="33" spans="1:14" x14ac:dyDescent="0.25">
      <c r="A33" s="33" t="s">
        <v>29</v>
      </c>
      <c r="B33" s="34">
        <f t="shared" ref="B33:M33" si="2">B5+B6+B19+B22</f>
        <v>2309</v>
      </c>
      <c r="C33" s="34">
        <f t="shared" si="2"/>
        <v>3585</v>
      </c>
      <c r="D33" s="34">
        <f t="shared" si="2"/>
        <v>2972</v>
      </c>
      <c r="E33" s="34">
        <f t="shared" si="2"/>
        <v>3025</v>
      </c>
      <c r="F33" s="34">
        <f t="shared" si="2"/>
        <v>3318</v>
      </c>
      <c r="G33" s="34">
        <f t="shared" si="2"/>
        <v>3502</v>
      </c>
      <c r="H33" s="34">
        <f t="shared" si="2"/>
        <v>3208</v>
      </c>
      <c r="I33" s="34">
        <f t="shared" si="2"/>
        <v>3209</v>
      </c>
      <c r="J33" s="34">
        <f t="shared" si="2"/>
        <v>2536</v>
      </c>
      <c r="K33" s="34">
        <f t="shared" si="2"/>
        <v>2352</v>
      </c>
      <c r="L33" s="34">
        <f t="shared" si="2"/>
        <v>2050</v>
      </c>
      <c r="M33" s="34">
        <f t="shared" si="2"/>
        <v>1913</v>
      </c>
      <c r="N33" s="34">
        <f>N5+N6+N19+N22</f>
        <v>1689</v>
      </c>
    </row>
    <row r="34" spans="1:14" x14ac:dyDescent="0.25">
      <c r="A34" s="18" t="s">
        <v>9</v>
      </c>
      <c r="B34" s="35">
        <f t="shared" ref="B34:M34" si="3">B10</f>
        <v>7154</v>
      </c>
      <c r="C34" s="35">
        <f t="shared" si="3"/>
        <v>7688</v>
      </c>
      <c r="D34" s="35">
        <f t="shared" si="3"/>
        <v>7429</v>
      </c>
      <c r="E34" s="35">
        <f t="shared" si="3"/>
        <v>8306</v>
      </c>
      <c r="F34" s="35">
        <f t="shared" si="3"/>
        <v>7755</v>
      </c>
      <c r="G34" s="35">
        <f t="shared" si="3"/>
        <v>7571</v>
      </c>
      <c r="H34" s="35">
        <f t="shared" si="3"/>
        <v>6680</v>
      </c>
      <c r="I34" s="35">
        <f t="shared" si="3"/>
        <v>7232</v>
      </c>
      <c r="J34" s="35">
        <f t="shared" si="3"/>
        <v>6774</v>
      </c>
      <c r="K34" s="35">
        <f t="shared" si="3"/>
        <v>6411</v>
      </c>
      <c r="L34" s="35">
        <f t="shared" si="3"/>
        <v>6303</v>
      </c>
      <c r="M34" s="35">
        <f t="shared" si="3"/>
        <v>6290</v>
      </c>
      <c r="N34" s="35">
        <f>N10</f>
        <v>5667</v>
      </c>
    </row>
    <row r="35" spans="1:14" x14ac:dyDescent="0.25">
      <c r="A35" s="36" t="s">
        <v>30</v>
      </c>
      <c r="B35" s="37">
        <f t="shared" ref="B35:N35" si="4">B7+B8+B9+B12+B21+B23</f>
        <v>275</v>
      </c>
      <c r="C35" s="37">
        <f t="shared" si="4"/>
        <v>284</v>
      </c>
      <c r="D35" s="37">
        <f t="shared" si="4"/>
        <v>271</v>
      </c>
      <c r="E35" s="37">
        <f t="shared" si="4"/>
        <v>307</v>
      </c>
      <c r="F35" s="37">
        <f t="shared" si="4"/>
        <v>298</v>
      </c>
      <c r="G35" s="37">
        <f t="shared" si="4"/>
        <v>446</v>
      </c>
      <c r="H35" s="37">
        <f t="shared" si="4"/>
        <v>517</v>
      </c>
      <c r="I35" s="37">
        <f t="shared" si="4"/>
        <v>608</v>
      </c>
      <c r="J35" s="37">
        <f t="shared" si="4"/>
        <v>573</v>
      </c>
      <c r="K35" s="37">
        <f t="shared" si="4"/>
        <v>393</v>
      </c>
      <c r="L35" s="37">
        <f t="shared" si="4"/>
        <v>296</v>
      </c>
      <c r="M35" s="37">
        <f t="shared" si="4"/>
        <v>277</v>
      </c>
      <c r="N35" s="37">
        <f t="shared" si="4"/>
        <v>262</v>
      </c>
    </row>
    <row r="36" spans="1:14" x14ac:dyDescent="0.25">
      <c r="A36" s="38" t="s">
        <v>31</v>
      </c>
      <c r="B36" s="39">
        <f t="shared" ref="B36:M36" si="5">B11+B14+B15+B17+B18+B20+B24+B25+B26+B27</f>
        <v>360</v>
      </c>
      <c r="C36" s="39">
        <f t="shared" si="5"/>
        <v>401</v>
      </c>
      <c r="D36" s="39">
        <f t="shared" si="5"/>
        <v>550</v>
      </c>
      <c r="E36" s="39">
        <f t="shared" si="5"/>
        <v>663</v>
      </c>
      <c r="F36" s="39">
        <f t="shared" si="5"/>
        <v>880</v>
      </c>
      <c r="G36" s="39">
        <f t="shared" si="5"/>
        <v>1979</v>
      </c>
      <c r="H36" s="39">
        <f t="shared" si="5"/>
        <v>3018</v>
      </c>
      <c r="I36" s="39">
        <f t="shared" si="5"/>
        <v>3265</v>
      </c>
      <c r="J36" s="39">
        <f t="shared" si="5"/>
        <v>4377</v>
      </c>
      <c r="K36" s="39">
        <f t="shared" si="5"/>
        <v>4208</v>
      </c>
      <c r="L36" s="39">
        <f t="shared" si="5"/>
        <v>4716</v>
      </c>
      <c r="M36" s="39">
        <f t="shared" si="5"/>
        <v>5270</v>
      </c>
      <c r="N36" s="39">
        <f>N11+N14+N15+N17+N18+N20+N24+N25+N26+N27</f>
        <v>4202</v>
      </c>
    </row>
    <row r="37" spans="1:14" x14ac:dyDescent="0.25">
      <c r="A37" s="27"/>
      <c r="B37" s="26">
        <f t="shared" ref="B37:N37" si="6">SUM(B32:B36)</f>
        <v>23053</v>
      </c>
      <c r="C37" s="26">
        <f t="shared" si="6"/>
        <v>25900</v>
      </c>
      <c r="D37" s="26">
        <f t="shared" si="6"/>
        <v>23402</v>
      </c>
      <c r="E37" s="26">
        <f t="shared" si="6"/>
        <v>24282</v>
      </c>
      <c r="F37" s="26">
        <f t="shared" si="6"/>
        <v>23344</v>
      </c>
      <c r="G37" s="26">
        <f t="shared" si="6"/>
        <v>26723</v>
      </c>
      <c r="H37" s="26">
        <f t="shared" si="6"/>
        <v>33920</v>
      </c>
      <c r="I37" s="26">
        <f t="shared" si="6"/>
        <v>49163</v>
      </c>
      <c r="J37" s="26">
        <f t="shared" si="6"/>
        <v>34655</v>
      </c>
      <c r="K37" s="26">
        <f t="shared" si="6"/>
        <v>30743</v>
      </c>
      <c r="L37" s="26">
        <f t="shared" si="6"/>
        <v>26210</v>
      </c>
      <c r="M37" s="26">
        <f t="shared" si="6"/>
        <v>27706</v>
      </c>
      <c r="N37" s="26">
        <f t="shared" si="6"/>
        <v>28070</v>
      </c>
    </row>
  </sheetData>
  <pageMargins left="0.7" right="0.7" top="0.78740157499999996" bottom="0.78740157499999996" header="0.3" footer="0.3"/>
  <pageSetup paperSize="8" orientation="landscape" r:id="rId1"/>
  <headerFooter>
    <oddHeader>&amp;C&amp;A</oddHeader>
    <oddFooter>&amp;C&amp;F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Godkjent xmlns="b01312c1-3741-4340-a2e0-fddc21651797">ok</Godkj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FFCD579FF4534FA05B30B6317662F6" ma:contentTypeVersion="1" ma:contentTypeDescription="Opprett et nytt dokument." ma:contentTypeScope="" ma:versionID="48c90fdd83d8752408675d63d6576064">
  <xsd:schema xmlns:xsd="http://www.w3.org/2001/XMLSchema" xmlns:p="http://schemas.microsoft.com/office/2006/metadata/properties" xmlns:ns1="b01312c1-3741-4340-a2e0-fddc21651797" targetNamespace="http://schemas.microsoft.com/office/2006/metadata/properties" ma:root="true" ma:fieldsID="16b379f081af9a1eba5352c963445715" ns1:_="">
    <xsd:import namespace="b01312c1-3741-4340-a2e0-fddc21651797"/>
    <xsd:element name="properties">
      <xsd:complexType>
        <xsd:sequence>
          <xsd:element name="documentManagement">
            <xsd:complexType>
              <xsd:all>
                <xsd:element ref="ns1:Godkje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01312c1-3741-4340-a2e0-fddc21651797" elementFormDefault="qualified">
    <xsd:import namespace="http://schemas.microsoft.com/office/2006/documentManagement/types"/>
    <xsd:element name="Godkjent" ma:index="0" nillable="true" ma:displayName="Godkjent" ma:internalName="Godkjent">
      <xsd:simpleType>
        <xsd:restriction base="dms:Text">
          <xsd:maxLength value="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nholdstype" ma:readOnly="true"/>
        <xsd:element ref="dc:title" minOccurs="0" maxOccurs="1" ma:index="2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FB369E6-C06E-4EDE-8CD3-AA4083E2DA88}"/>
</file>

<file path=customXml/itemProps2.xml><?xml version="1.0" encoding="utf-8"?>
<ds:datastoreItem xmlns:ds="http://schemas.openxmlformats.org/officeDocument/2006/customXml" ds:itemID="{471ABB97-FE21-4BED-82C2-6255905B4B5E}"/>
</file>

<file path=customXml/itemProps3.xml><?xml version="1.0" encoding="utf-8"?>
<ds:datastoreItem xmlns:ds="http://schemas.openxmlformats.org/officeDocument/2006/customXml" ds:itemID="{431748F5-2AED-4E8D-B12C-529EF09149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Nyregistrerte DIAGRAM</vt:lpstr>
    </vt:vector>
  </TitlesOfParts>
  <Company>Brønnøysundregistrene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Brox, Sol</dc:creator>
  <cp:lastModifiedBy>Brox, Sol</cp:lastModifiedBy>
  <dcterms:created xsi:type="dcterms:W3CDTF">2012-03-05T09:40:19Z</dcterms:created>
  <dcterms:modified xsi:type="dcterms:W3CDTF">2012-03-05T09:43:26Z</dcterms:modified>
  <cp:contentType>Dokument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0x0101006EFFCD579FF4534FA05B30B6317662F6</vt:lpwstr>
  </property>
</Properties>
</file>